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ДОХОДЫ\Сведения об исполнении бюджета по кварталам\2022\"/>
    </mc:Choice>
  </mc:AlternateContent>
  <bookViews>
    <workbookView xWindow="-108" yWindow="-108" windowWidth="23256" windowHeight="12600"/>
  </bookViews>
  <sheets>
    <sheet name="Приложение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3" l="1"/>
  <c r="E14" i="3" l="1"/>
  <c r="F32" i="3" l="1"/>
  <c r="F31" i="3" s="1"/>
  <c r="D32" i="3"/>
  <c r="D31" i="3" s="1"/>
  <c r="C32" i="3"/>
  <c r="C31" i="3" s="1"/>
  <c r="E32" i="3" l="1"/>
  <c r="G31" i="3"/>
  <c r="G32" i="3"/>
  <c r="E31" i="3" l="1"/>
  <c r="D9" i="3"/>
  <c r="F16" i="3" l="1"/>
  <c r="F11" i="3"/>
  <c r="F9" i="3"/>
  <c r="F7" i="3"/>
  <c r="F6" i="3" l="1"/>
  <c r="F5" i="3" s="1"/>
  <c r="F4" i="3" s="1"/>
  <c r="G8" i="3"/>
  <c r="G10" i="3"/>
  <c r="G12" i="3"/>
  <c r="G13" i="3"/>
  <c r="G15" i="3"/>
  <c r="G17" i="3"/>
  <c r="G18" i="3"/>
  <c r="G20" i="3"/>
  <c r="G21" i="3"/>
  <c r="G22" i="3"/>
  <c r="G23" i="3"/>
  <c r="G25" i="3"/>
  <c r="G26" i="3"/>
  <c r="G27" i="3"/>
  <c r="G28" i="3"/>
  <c r="G29" i="3"/>
  <c r="G30" i="3"/>
  <c r="G33" i="3"/>
  <c r="G34" i="3"/>
  <c r="G35" i="3"/>
  <c r="G39" i="3"/>
  <c r="G40" i="3"/>
  <c r="E8" i="3"/>
  <c r="E10" i="3"/>
  <c r="E12" i="3"/>
  <c r="E13" i="3"/>
  <c r="E15" i="3"/>
  <c r="E17" i="3"/>
  <c r="E18" i="3"/>
  <c r="E20" i="3"/>
  <c r="E21" i="3"/>
  <c r="E22" i="3"/>
  <c r="E23" i="3"/>
  <c r="E25" i="3"/>
  <c r="E26" i="3"/>
  <c r="E27" i="3"/>
  <c r="E28" i="3"/>
  <c r="E29" i="3"/>
  <c r="E30" i="3"/>
  <c r="E33" i="3"/>
  <c r="E34" i="3"/>
  <c r="E35" i="3"/>
  <c r="D24" i="3"/>
  <c r="G24" i="3" s="1"/>
  <c r="D16" i="3"/>
  <c r="G16" i="3" s="1"/>
  <c r="D11" i="3"/>
  <c r="G11" i="3" s="1"/>
  <c r="G9" i="3"/>
  <c r="D7" i="3"/>
  <c r="C24" i="3"/>
  <c r="C16" i="3"/>
  <c r="C11" i="3"/>
  <c r="C9" i="3"/>
  <c r="C7" i="3"/>
  <c r="C6" i="3" l="1"/>
  <c r="G7" i="3"/>
  <c r="D6" i="3"/>
  <c r="G6" i="3" s="1"/>
  <c r="E24" i="3"/>
  <c r="E16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<sst xmlns="http://schemas.openxmlformats.org/spreadsheetml/2006/main" count="79" uniqueCount="78">
  <si>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</si>
  <si>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</si>
  <si>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</si>
  <si>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</si>
  <si>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</si>
  <si>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</si>
  <si>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</si>
  <si>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</si>
  <si>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</si>
  <si>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</si>
  <si>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</si>
  <si>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</si>
  <si>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</si>
  <si>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</si>
  <si>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</si>
  <si>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</si>
  <si>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</si>
  <si>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</si>
  <si>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</si>
  <si>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</si>
  <si>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</si>
  <si>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</si>
  <si>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</si>
  <si>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</si>
  <si>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</si>
  <si>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</si>
  <si>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</si>
  <si>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</si>
  <si>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</si>
  <si>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</si>
  <si>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</si>
  <si>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</si>
  <si>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</si>
  <si>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</si>
  <si>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</si>
  <si>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</si>
  <si>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</si>
  <si>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</si>
  <si>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</si>
  <si>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</si>
  <si>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</si>
  <si>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</si>
  <si>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</si>
  <si>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</si>
  <si>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</si>
  <si>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</si>
  <si>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</si>
  <si>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</si>
  <si>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</si>
  <si>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</si>
  <si>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</si>
  <si>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</si>
  <si>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</si>
  <si>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</si>
  <si>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</si>
  <si>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</si>
  <si>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</si>
  <si>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</si>
  <si>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</si>
  <si>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</si>
  <si>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</si>
  <si>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</si>
  <si>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</si>
  <si>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</si>
  <si>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</si>
  <si>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</si>
  <si>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</si>
  <si>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</si>
  <si>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</si>
  <si>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</si>
  <si>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</si>
  <si>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</si>
  <si>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</si>
  <si>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2022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</si>
  <si>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01.10.2022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</si>
  <si>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01.10.2022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</si>
  <si>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01.10.2022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</si>
  <si>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01.10.2021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</si>
</sst>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Normal="100" workbookViewId="0">
      <selection activeCell="F10" sqref="F10"/>
    </sheetView>
  </sheetViews>
  <sheetFormatPr defaultRowHeight="14.4" x14ac:dyDescent="0.3"/>
  <cols>
    <col min="1" max="1" width="20.5546875" customWidth="1"/>
    <col min="2" max="2" width="54.33203125" customWidth="1"/>
    <col min="3" max="3" width="16.5546875" style="25" customWidth="1"/>
    <col min="4" max="4" width="15.44140625" style="25" customWidth="1"/>
    <col min="5" max="7" width="15.44140625" customWidth="1"/>
  </cols>
  <sheetData>
    <row r="1" spans="1:7" ht="28.2" customHeight="1" x14ac:dyDescent="0.3">
      <c r="A1" s="28" t="s">
        <v>74</v>
      </c>
      <c r="B1" s="28"/>
      <c r="C1" s="28"/>
      <c r="D1" s="28"/>
      <c r="E1" s="28"/>
      <c r="F1" s="28"/>
      <c r="G1" s="28"/>
    </row>
    <row r="3" spans="1:7" ht="60" x14ac:dyDescent="0.3">
      <c r="A3" s="1" t="s">
        <v>0</v>
      </c>
      <c r="B3" s="1" t="s">
        <v>1</v>
      </c>
      <c r="C3" s="18" t="s">
        <v>73</v>
      </c>
      <c r="D3" s="18" t="s">
        <v>75</v>
      </c>
      <c r="E3" s="1" t="s">
        <v>76</v>
      </c>
      <c r="F3" s="1" t="s">
        <v>77</v>
      </c>
      <c r="G3" s="1" t="s">
        <v>2</v>
      </c>
    </row>
    <row r="4" spans="1:7" x14ac:dyDescent="0.3">
      <c r="A4" s="1"/>
      <c r="B4" s="2" t="s">
        <v>3</v>
      </c>
      <c r="C4" s="19">
        <f>C5+C31</f>
        <v>2584465.46</v>
      </c>
      <c r="D4" s="19">
        <f>D5+D31</f>
        <v>1829040</v>
      </c>
      <c r="E4" s="27">
        <f>D4/C4%</f>
        <v>70.770533725763173</v>
      </c>
      <c r="F4" s="19">
        <f>F5+F31</f>
        <v>1129767</v>
      </c>
      <c r="G4" s="13">
        <f>D4/F4%</f>
        <v>161.89532885984454</v>
      </c>
    </row>
    <row r="5" spans="1:7" x14ac:dyDescent="0.3">
      <c r="A5" s="4" t="s">
        <v>4</v>
      </c>
      <c r="B5" s="2" t="s">
        <v>5</v>
      </c>
      <c r="C5" s="19">
        <f>C6+C24</f>
        <v>617201.09000000008</v>
      </c>
      <c r="D5" s="19">
        <f>D6+D24</f>
        <v>447540</v>
      </c>
      <c r="E5" s="27">
        <f t="shared" ref="E5:E35" si="0">D5/C5%</f>
        <v>72.511213484733133</v>
      </c>
      <c r="F5" s="19">
        <f>F6+F24</f>
        <v>412625</v>
      </c>
      <c r="G5" s="13">
        <f t="shared" ref="G5:G40" si="1">D5/F5%</f>
        <v>108.4616782793093</v>
      </c>
    </row>
    <row r="6" spans="1:7" x14ac:dyDescent="0.3">
      <c r="A6" s="4"/>
      <c r="B6" s="15" t="s">
        <v>6</v>
      </c>
      <c r="C6" s="16">
        <f>C7+C9+C11+C16+C19+C23</f>
        <v>582056.15</v>
      </c>
      <c r="D6" s="16">
        <f>D7+D9+D11+D16+D19+D23</f>
        <v>413241</v>
      </c>
      <c r="E6" s="17">
        <f t="shared" si="0"/>
        <v>70.996758646051589</v>
      </c>
      <c r="F6" s="16">
        <f>F7+F9+F11+F16+F19+F23</f>
        <v>378540</v>
      </c>
      <c r="G6" s="17">
        <f t="shared" si="1"/>
        <v>109.16706292597875</v>
      </c>
    </row>
    <row r="7" spans="1:7" x14ac:dyDescent="0.3">
      <c r="A7" s="4" t="s">
        <v>7</v>
      </c>
      <c r="B7" s="2" t="s">
        <v>8</v>
      </c>
      <c r="C7" s="19">
        <f>C8</f>
        <v>440610</v>
      </c>
      <c r="D7" s="19">
        <f>D8</f>
        <v>301756</v>
      </c>
      <c r="E7" s="13">
        <f t="shared" si="0"/>
        <v>68.485962642699889</v>
      </c>
      <c r="F7" s="3">
        <f>F8</f>
        <v>293706</v>
      </c>
      <c r="G7" s="13">
        <f t="shared" si="1"/>
        <v>102.74083607416941</v>
      </c>
    </row>
    <row r="8" spans="1:7" x14ac:dyDescent="0.3">
      <c r="A8" s="1" t="s">
        <v>9</v>
      </c>
      <c r="B8" s="5" t="s">
        <v>10</v>
      </c>
      <c r="C8" s="20">
        <v>440610</v>
      </c>
      <c r="D8" s="22">
        <v>301756</v>
      </c>
      <c r="E8" s="14">
        <f t="shared" si="0"/>
        <v>68.485962642699889</v>
      </c>
      <c r="F8" s="7">
        <v>293706</v>
      </c>
      <c r="G8" s="14">
        <f t="shared" si="1"/>
        <v>102.74083607416941</v>
      </c>
    </row>
    <row r="9" spans="1:7" ht="22.8" x14ac:dyDescent="0.3">
      <c r="A9" s="4" t="s">
        <v>11</v>
      </c>
      <c r="B9" s="2" t="s">
        <v>12</v>
      </c>
      <c r="C9" s="19">
        <f>C10</f>
        <v>35692</v>
      </c>
      <c r="D9" s="19">
        <f>D10</f>
        <v>30704</v>
      </c>
      <c r="E9" s="13">
        <f t="shared" si="0"/>
        <v>86.02487952482349</v>
      </c>
      <c r="F9" s="3">
        <f>F10</f>
        <v>27592</v>
      </c>
      <c r="G9" s="13">
        <f t="shared" si="1"/>
        <v>111.27863148738764</v>
      </c>
    </row>
    <row r="10" spans="1:7" ht="24" x14ac:dyDescent="0.3">
      <c r="A10" s="1" t="s">
        <v>13</v>
      </c>
      <c r="B10" s="5" t="s">
        <v>14</v>
      </c>
      <c r="C10" s="20">
        <v>35692</v>
      </c>
      <c r="D10" s="20">
        <v>30704</v>
      </c>
      <c r="E10" s="14">
        <f t="shared" si="0"/>
        <v>86.02487952482349</v>
      </c>
      <c r="F10" s="6">
        <v>27592</v>
      </c>
      <c r="G10" s="14">
        <f t="shared" si="1"/>
        <v>111.27863148738764</v>
      </c>
    </row>
    <row r="11" spans="1:7" x14ac:dyDescent="0.3">
      <c r="A11" s="4" t="s">
        <v>15</v>
      </c>
      <c r="B11" s="2" t="s">
        <v>16</v>
      </c>
      <c r="C11" s="19">
        <f>SUM(C12:C15)</f>
        <v>23477</v>
      </c>
      <c r="D11" s="19">
        <f>SUM(D12:D15)</f>
        <v>22715</v>
      </c>
      <c r="E11" s="13">
        <f t="shared" si="0"/>
        <v>96.754270136729559</v>
      </c>
      <c r="F11" s="3">
        <f>SUM(F12:F15)</f>
        <v>18999</v>
      </c>
      <c r="G11" s="13">
        <f t="shared" si="1"/>
        <v>119.55892415390284</v>
      </c>
    </row>
    <row r="12" spans="1:7" ht="24" x14ac:dyDescent="0.3">
      <c r="A12" s="1" t="s">
        <v>17</v>
      </c>
      <c r="B12" s="5" t="s">
        <v>18</v>
      </c>
      <c r="C12" s="20">
        <v>16616</v>
      </c>
      <c r="D12" s="22">
        <v>19090</v>
      </c>
      <c r="E12" s="14">
        <f t="shared" si="0"/>
        <v>114.88926336061627</v>
      </c>
      <c r="F12" s="7">
        <v>12728</v>
      </c>
      <c r="G12" s="14">
        <f t="shared" si="1"/>
        <v>149.98428661219359</v>
      </c>
    </row>
    <row r="13" spans="1:7" ht="20.25" customHeight="1" x14ac:dyDescent="0.3">
      <c r="A13" s="1" t="s">
        <v>64</v>
      </c>
      <c r="B13" s="5" t="s">
        <v>63</v>
      </c>
      <c r="C13" s="20"/>
      <c r="D13" s="22">
        <v>43</v>
      </c>
      <c r="E13" s="14" t="e">
        <f t="shared" si="0"/>
        <v>#DIV/0!</v>
      </c>
      <c r="F13" s="7">
        <v>1627</v>
      </c>
      <c r="G13" s="14">
        <f t="shared" si="1"/>
        <v>2.6429010448678549</v>
      </c>
    </row>
    <row r="14" spans="1:7" ht="25.5" customHeight="1" x14ac:dyDescent="0.3">
      <c r="A14" s="1" t="s">
        <v>66</v>
      </c>
      <c r="B14" s="5" t="s">
        <v>65</v>
      </c>
      <c r="C14" s="20"/>
      <c r="D14" s="22">
        <v>-117</v>
      </c>
      <c r="E14" s="14" t="e">
        <f t="shared" si="0"/>
        <v>#DIV/0!</v>
      </c>
      <c r="F14" s="7"/>
      <c r="G14" s="14"/>
    </row>
    <row r="15" spans="1:7" ht="31.5" customHeight="1" x14ac:dyDescent="0.3">
      <c r="A15" s="1" t="s">
        <v>68</v>
      </c>
      <c r="B15" s="5" t="s">
        <v>67</v>
      </c>
      <c r="C15" s="20">
        <v>6861</v>
      </c>
      <c r="D15" s="22">
        <v>3699</v>
      </c>
      <c r="E15" s="14">
        <f t="shared" si="0"/>
        <v>53.913423699169215</v>
      </c>
      <c r="F15" s="7">
        <v>4644</v>
      </c>
      <c r="G15" s="14">
        <f t="shared" si="1"/>
        <v>79.651162790697683</v>
      </c>
    </row>
    <row r="16" spans="1:7" x14ac:dyDescent="0.3">
      <c r="A16" s="4" t="s">
        <v>19</v>
      </c>
      <c r="B16" s="2" t="s">
        <v>20</v>
      </c>
      <c r="C16" s="19">
        <f>C17+C18</f>
        <v>78333.149999999994</v>
      </c>
      <c r="D16" s="19">
        <f>D17+D18</f>
        <v>55002</v>
      </c>
      <c r="E16" s="13">
        <f t="shared" si="0"/>
        <v>70.215483483046455</v>
      </c>
      <c r="F16" s="3">
        <f>F17+F18</f>
        <v>35558</v>
      </c>
      <c r="G16" s="13">
        <f t="shared" si="1"/>
        <v>154.68249057877273</v>
      </c>
    </row>
    <row r="17" spans="1:7" x14ac:dyDescent="0.3">
      <c r="A17" s="1" t="s">
        <v>60</v>
      </c>
      <c r="B17" s="5" t="s">
        <v>59</v>
      </c>
      <c r="C17" s="20">
        <v>12555</v>
      </c>
      <c r="D17" s="22">
        <v>1655</v>
      </c>
      <c r="E17" s="14">
        <f t="shared" si="0"/>
        <v>13.18199920350458</v>
      </c>
      <c r="F17" s="7">
        <v>1105</v>
      </c>
      <c r="G17" s="14">
        <f t="shared" si="1"/>
        <v>149.77375565610859</v>
      </c>
    </row>
    <row r="18" spans="1:7" x14ac:dyDescent="0.3">
      <c r="A18" s="1" t="s">
        <v>62</v>
      </c>
      <c r="B18" s="5" t="s">
        <v>61</v>
      </c>
      <c r="C18" s="20">
        <v>65778.149999999994</v>
      </c>
      <c r="D18" s="20">
        <v>53347</v>
      </c>
      <c r="E18" s="14">
        <f t="shared" si="0"/>
        <v>81.101399172825637</v>
      </c>
      <c r="F18" s="6">
        <v>34453</v>
      </c>
      <c r="G18" s="14">
        <f t="shared" si="1"/>
        <v>154.8399268568775</v>
      </c>
    </row>
    <row r="19" spans="1:7" ht="22.8" hidden="1" x14ac:dyDescent="0.3">
      <c r="A19" s="4" t="s">
        <v>21</v>
      </c>
      <c r="B19" s="2" t="s">
        <v>22</v>
      </c>
      <c r="C19" s="19">
        <v>0</v>
      </c>
      <c r="D19" s="19">
        <v>0</v>
      </c>
      <c r="E19" s="13">
        <v>0</v>
      </c>
      <c r="F19" s="3">
        <v>0</v>
      </c>
      <c r="G19" s="13">
        <v>0</v>
      </c>
    </row>
    <row r="20" spans="1:7" hidden="1" x14ac:dyDescent="0.3">
      <c r="A20" s="1" t="s">
        <v>23</v>
      </c>
      <c r="B20" s="5" t="s">
        <v>24</v>
      </c>
      <c r="C20" s="20">
        <v>0</v>
      </c>
      <c r="D20" s="22">
        <v>0</v>
      </c>
      <c r="E20" s="13" t="e">
        <f t="shared" si="0"/>
        <v>#DIV/0!</v>
      </c>
      <c r="F20" s="7">
        <v>0</v>
      </c>
      <c r="G20" s="13" t="e">
        <f t="shared" si="1"/>
        <v>#DIV/0!</v>
      </c>
    </row>
    <row r="21" spans="1:7" ht="24" hidden="1" x14ac:dyDescent="0.3">
      <c r="A21" s="1" t="s">
        <v>25</v>
      </c>
      <c r="B21" s="5" t="s">
        <v>26</v>
      </c>
      <c r="C21" s="20">
        <v>0</v>
      </c>
      <c r="D21" s="22">
        <v>0</v>
      </c>
      <c r="E21" s="13" t="e">
        <f t="shared" si="0"/>
        <v>#DIV/0!</v>
      </c>
      <c r="F21" s="7">
        <v>0</v>
      </c>
      <c r="G21" s="13" t="e">
        <f t="shared" si="1"/>
        <v>#DIV/0!</v>
      </c>
    </row>
    <row r="22" spans="1:7" ht="24" hidden="1" x14ac:dyDescent="0.3">
      <c r="A22" s="1" t="s">
        <v>27</v>
      </c>
      <c r="B22" s="5" t="s">
        <v>28</v>
      </c>
      <c r="C22" s="16">
        <v>0</v>
      </c>
      <c r="D22" s="26">
        <v>0</v>
      </c>
      <c r="E22" s="13" t="e">
        <f t="shared" si="0"/>
        <v>#DIV/0!</v>
      </c>
      <c r="F22" s="8">
        <v>0</v>
      </c>
      <c r="G22" s="13" t="e">
        <f t="shared" si="1"/>
        <v>#DIV/0!</v>
      </c>
    </row>
    <row r="23" spans="1:7" x14ac:dyDescent="0.3">
      <c r="A23" s="4" t="s">
        <v>29</v>
      </c>
      <c r="B23" s="2" t="s">
        <v>30</v>
      </c>
      <c r="C23" s="19">
        <v>3944</v>
      </c>
      <c r="D23" s="21">
        <v>3064</v>
      </c>
      <c r="E23" s="13">
        <f t="shared" si="0"/>
        <v>77.687626774847871</v>
      </c>
      <c r="F23" s="9">
        <v>2685</v>
      </c>
      <c r="G23" s="13">
        <f t="shared" si="1"/>
        <v>114.11545623836126</v>
      </c>
    </row>
    <row r="24" spans="1:7" x14ac:dyDescent="0.3">
      <c r="A24" s="1"/>
      <c r="B24" s="15" t="s">
        <v>31</v>
      </c>
      <c r="C24" s="16">
        <f>SUM(C25:C30)</f>
        <v>35144.94</v>
      </c>
      <c r="D24" s="16">
        <f>SUM(D25:D30)</f>
        <v>34299</v>
      </c>
      <c r="E24" s="17">
        <f t="shared" si="0"/>
        <v>97.592996317535324</v>
      </c>
      <c r="F24" s="16">
        <f>SUM(F25:F30)</f>
        <v>34085</v>
      </c>
      <c r="G24" s="17">
        <f t="shared" si="1"/>
        <v>100.6278421593076</v>
      </c>
    </row>
    <row r="25" spans="1:7" ht="34.200000000000003" x14ac:dyDescent="0.3">
      <c r="A25" s="4" t="s">
        <v>32</v>
      </c>
      <c r="B25" s="2" t="s">
        <v>33</v>
      </c>
      <c r="C25" s="19">
        <v>24295.49</v>
      </c>
      <c r="D25" s="21">
        <v>17898</v>
      </c>
      <c r="E25" s="13">
        <f t="shared" si="0"/>
        <v>73.667993524724139</v>
      </c>
      <c r="F25" s="9">
        <v>18205</v>
      </c>
      <c r="G25" s="13">
        <f t="shared" si="1"/>
        <v>98.313650096127432</v>
      </c>
    </row>
    <row r="26" spans="1:7" x14ac:dyDescent="0.3">
      <c r="A26" s="4" t="s">
        <v>34</v>
      </c>
      <c r="B26" s="2" t="s">
        <v>35</v>
      </c>
      <c r="C26" s="19">
        <v>370</v>
      </c>
      <c r="D26" s="21">
        <v>540</v>
      </c>
      <c r="E26" s="13">
        <f t="shared" si="0"/>
        <v>145.94594594594594</v>
      </c>
      <c r="F26" s="9">
        <v>473</v>
      </c>
      <c r="G26" s="13">
        <f t="shared" si="1"/>
        <v>114.16490486257928</v>
      </c>
    </row>
    <row r="27" spans="1:7" ht="22.8" x14ac:dyDescent="0.3">
      <c r="A27" s="4" t="s">
        <v>36</v>
      </c>
      <c r="B27" s="2" t="s">
        <v>37</v>
      </c>
      <c r="C27" s="19">
        <v>2115</v>
      </c>
      <c r="D27" s="21">
        <v>2040</v>
      </c>
      <c r="E27" s="13">
        <f t="shared" si="0"/>
        <v>96.453900709219866</v>
      </c>
      <c r="F27" s="9">
        <v>2862</v>
      </c>
      <c r="G27" s="13">
        <f t="shared" si="1"/>
        <v>71.278825995807125</v>
      </c>
    </row>
    <row r="28" spans="1:7" ht="22.8" x14ac:dyDescent="0.3">
      <c r="A28" s="4" t="s">
        <v>38</v>
      </c>
      <c r="B28" s="2" t="s">
        <v>39</v>
      </c>
      <c r="C28" s="19">
        <v>7503</v>
      </c>
      <c r="D28" s="21">
        <v>11490</v>
      </c>
      <c r="E28" s="13">
        <f t="shared" si="0"/>
        <v>153.13874450219913</v>
      </c>
      <c r="F28" s="9">
        <v>9101</v>
      </c>
      <c r="G28" s="13">
        <f t="shared" si="1"/>
        <v>126.24986265245576</v>
      </c>
    </row>
    <row r="29" spans="1:7" x14ac:dyDescent="0.3">
      <c r="A29" s="4" t="s">
        <v>40</v>
      </c>
      <c r="B29" s="2" t="s">
        <v>41</v>
      </c>
      <c r="C29" s="19">
        <v>846.45</v>
      </c>
      <c r="D29" s="21">
        <v>2319</v>
      </c>
      <c r="E29" s="13">
        <f t="shared" si="0"/>
        <v>273.96774765195812</v>
      </c>
      <c r="F29" s="9">
        <v>3403</v>
      </c>
      <c r="G29" s="13">
        <f t="shared" si="1"/>
        <v>68.145753746694098</v>
      </c>
    </row>
    <row r="30" spans="1:7" x14ac:dyDescent="0.3">
      <c r="A30" s="4" t="s">
        <v>42</v>
      </c>
      <c r="B30" s="10" t="s">
        <v>43</v>
      </c>
      <c r="C30" s="21">
        <v>15</v>
      </c>
      <c r="D30" s="21">
        <v>12</v>
      </c>
      <c r="E30" s="13">
        <f t="shared" si="0"/>
        <v>80</v>
      </c>
      <c r="F30" s="9">
        <v>41</v>
      </c>
      <c r="G30" s="13">
        <f t="shared" si="1"/>
        <v>29.26829268292683</v>
      </c>
    </row>
    <row r="31" spans="1:7" x14ac:dyDescent="0.3">
      <c r="A31" s="4" t="s">
        <v>44</v>
      </c>
      <c r="B31" s="2" t="s">
        <v>45</v>
      </c>
      <c r="C31" s="21">
        <f>C32+C39+C40</f>
        <v>1967264.37</v>
      </c>
      <c r="D31" s="21">
        <f>D32+D39+D40</f>
        <v>1381500</v>
      </c>
      <c r="E31" s="13">
        <f t="shared" si="0"/>
        <v>70.224420320284665</v>
      </c>
      <c r="F31" s="9">
        <f>F32+F39+F40</f>
        <v>717142</v>
      </c>
      <c r="G31" s="13">
        <f t="shared" si="1"/>
        <v>192.63967247769619</v>
      </c>
    </row>
    <row r="32" spans="1:7" ht="22.8" x14ac:dyDescent="0.3">
      <c r="A32" s="4" t="s">
        <v>46</v>
      </c>
      <c r="B32" s="2" t="s">
        <v>47</v>
      </c>
      <c r="C32" s="21">
        <f>C34+C35+C36+C33+C37</f>
        <v>1967264.37</v>
      </c>
      <c r="D32" s="21">
        <f>D34+D35+D36+D33+D37</f>
        <v>1385637</v>
      </c>
      <c r="E32" s="13">
        <f t="shared" si="0"/>
        <v>70.434712341178624</v>
      </c>
      <c r="F32" s="21">
        <f>F34+F35+F36+F33+F37</f>
        <v>718427</v>
      </c>
      <c r="G32" s="13">
        <f t="shared" si="1"/>
        <v>192.87095278991461</v>
      </c>
    </row>
    <row r="33" spans="1:7" x14ac:dyDescent="0.3">
      <c r="A33" s="1" t="s">
        <v>69</v>
      </c>
      <c r="B33" s="5" t="s">
        <v>48</v>
      </c>
      <c r="C33" s="22">
        <v>991878</v>
      </c>
      <c r="D33" s="22">
        <v>743909</v>
      </c>
      <c r="E33" s="14">
        <f t="shared" si="0"/>
        <v>75.000050409425342</v>
      </c>
      <c r="F33" s="7">
        <v>289856</v>
      </c>
      <c r="G33" s="14">
        <f t="shared" si="1"/>
        <v>256.64778372709208</v>
      </c>
    </row>
    <row r="34" spans="1:7" ht="24" x14ac:dyDescent="0.3">
      <c r="A34" s="1" t="s">
        <v>70</v>
      </c>
      <c r="B34" s="5" t="s">
        <v>49</v>
      </c>
      <c r="C34" s="22">
        <v>569317.77</v>
      </c>
      <c r="D34" s="22">
        <v>305594</v>
      </c>
      <c r="E34" s="14">
        <f t="shared" si="0"/>
        <v>53.677228448358463</v>
      </c>
      <c r="F34" s="7">
        <v>105821</v>
      </c>
      <c r="G34" s="14">
        <f t="shared" si="1"/>
        <v>288.78388977613139</v>
      </c>
    </row>
    <row r="35" spans="1:7" x14ac:dyDescent="0.3">
      <c r="A35" s="1" t="s">
        <v>71</v>
      </c>
      <c r="B35" s="5" t="s">
        <v>50</v>
      </c>
      <c r="C35" s="22">
        <v>391375.6</v>
      </c>
      <c r="D35" s="22">
        <v>332018</v>
      </c>
      <c r="E35" s="14">
        <f t="shared" si="0"/>
        <v>84.83359718899186</v>
      </c>
      <c r="F35" s="7">
        <v>308887</v>
      </c>
      <c r="G35" s="14">
        <f t="shared" si="1"/>
        <v>107.48849903038976</v>
      </c>
    </row>
    <row r="36" spans="1:7" hidden="1" x14ac:dyDescent="0.3">
      <c r="A36" s="1" t="s">
        <v>51</v>
      </c>
      <c r="B36" s="5" t="s">
        <v>52</v>
      </c>
      <c r="C36" s="22"/>
      <c r="D36" s="22"/>
      <c r="E36" s="14">
        <v>0</v>
      </c>
      <c r="F36" s="7">
        <v>0</v>
      </c>
      <c r="G36" s="14">
        <v>0</v>
      </c>
    </row>
    <row r="37" spans="1:7" x14ac:dyDescent="0.3">
      <c r="A37" s="1" t="s">
        <v>72</v>
      </c>
      <c r="B37" s="5" t="s">
        <v>52</v>
      </c>
      <c r="C37" s="22">
        <v>14693</v>
      </c>
      <c r="D37" s="22">
        <v>4116</v>
      </c>
      <c r="E37" s="14"/>
      <c r="F37" s="7">
        <v>13863</v>
      </c>
      <c r="G37" s="14"/>
    </row>
    <row r="38" spans="1:7" ht="48" hidden="1" x14ac:dyDescent="0.3">
      <c r="A38" s="1" t="s">
        <v>53</v>
      </c>
      <c r="B38" s="5" t="s">
        <v>54</v>
      </c>
      <c r="C38" s="22">
        <v>0</v>
      </c>
      <c r="D38" s="26">
        <v>0</v>
      </c>
      <c r="E38" s="13"/>
      <c r="F38" s="8">
        <v>0</v>
      </c>
      <c r="G38" s="13"/>
    </row>
    <row r="39" spans="1:7" ht="68.400000000000006" x14ac:dyDescent="0.3">
      <c r="A39" s="4" t="s">
        <v>55</v>
      </c>
      <c r="B39" s="2" t="s">
        <v>56</v>
      </c>
      <c r="C39" s="23">
        <v>0</v>
      </c>
      <c r="D39" s="21">
        <v>2</v>
      </c>
      <c r="E39" s="13"/>
      <c r="F39" s="9">
        <v>2939</v>
      </c>
      <c r="G39" s="13">
        <f t="shared" si="1"/>
        <v>6.8050357264375638E-2</v>
      </c>
    </row>
    <row r="40" spans="1:7" ht="34.200000000000003" x14ac:dyDescent="0.3">
      <c r="A40" s="4" t="s">
        <v>57</v>
      </c>
      <c r="B40" s="2" t="s">
        <v>58</v>
      </c>
      <c r="C40" s="23">
        <v>0</v>
      </c>
      <c r="D40" s="21">
        <v>-4139</v>
      </c>
      <c r="E40" s="13"/>
      <c r="F40" s="9">
        <v>-4224</v>
      </c>
      <c r="G40" s="13">
        <f t="shared" si="1"/>
        <v>97.987689393939391</v>
      </c>
    </row>
    <row r="42" spans="1:7" x14ac:dyDescent="0.3">
      <c r="A42" s="11"/>
      <c r="C42" s="24"/>
      <c r="D42" s="24"/>
      <c r="E42" s="12"/>
      <c r="F42" s="12"/>
      <c r="G42" s="12"/>
    </row>
    <row r="43" spans="1:7" x14ac:dyDescent="0.3">
      <c r="C43" s="24"/>
      <c r="D43" s="24"/>
      <c r="E43" s="12"/>
      <c r="F43" s="12"/>
      <c r="G43" s="12"/>
    </row>
    <row r="44" spans="1:7" x14ac:dyDescent="0.3">
      <c r="C44" s="24"/>
      <c r="D44" s="24"/>
      <c r="E44" s="12"/>
      <c r="F44" s="12"/>
      <c r="G44" s="12"/>
    </row>
    <row r="45" spans="1:7" x14ac:dyDescent="0.3">
      <c r="C45" s="24"/>
      <c r="D45" s="24"/>
      <c r="E45" s="12"/>
      <c r="F45" s="12"/>
      <c r="G45" s="12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2022-10-03T09:51:46Z</cp:lastPrinted>
  <dcterms:created xsi:type="dcterms:W3CDTF">2017-12-11T14:03:53Z</dcterms:created>
  <dcterms:modified xsi:type="dcterms:W3CDTF">2022-10-03T09:51:49Z</dcterms:modified>
</cp:coreProperties>
</file>